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3005EEFD-1709-4681-9D24-16047E8DB2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J12" i="2" l="1"/>
  <c r="I33" i="2" l="1"/>
  <c r="H33" i="2"/>
  <c r="G33" i="2"/>
  <c r="D33" i="2"/>
  <c r="C33" i="2"/>
  <c r="J32" i="2"/>
  <c r="I31" i="2"/>
  <c r="H31" i="2"/>
  <c r="G31" i="2"/>
  <c r="E31" i="2"/>
  <c r="D31" i="2"/>
  <c r="C31" i="2"/>
  <c r="J30" i="2"/>
  <c r="I29" i="2"/>
  <c r="H29" i="2"/>
  <c r="G29" i="2"/>
  <c r="E29" i="2"/>
  <c r="D29" i="2"/>
  <c r="C29" i="2"/>
  <c r="J28" i="2"/>
  <c r="I27" i="2"/>
  <c r="H27" i="2"/>
  <c r="G27" i="2"/>
  <c r="C27" i="2"/>
  <c r="I26" i="2"/>
  <c r="H26" i="2"/>
  <c r="G26" i="2"/>
  <c r="F26" i="2"/>
  <c r="E26" i="2"/>
  <c r="E27" i="2" s="1"/>
  <c r="D26" i="2"/>
  <c r="D27" i="2" s="1"/>
  <c r="C26" i="2"/>
  <c r="J26" i="2" s="1"/>
  <c r="J27" i="2" s="1"/>
  <c r="H25" i="2"/>
  <c r="G25" i="2"/>
  <c r="E25" i="2"/>
  <c r="D25" i="2"/>
  <c r="C25" i="2"/>
  <c r="I24" i="2"/>
  <c r="J24" i="2" s="1"/>
  <c r="J23" i="2"/>
  <c r="J22" i="2"/>
  <c r="D9" i="2"/>
  <c r="E9" i="2"/>
  <c r="F9" i="2"/>
  <c r="G9" i="2"/>
  <c r="H9" i="2"/>
  <c r="C9" i="2"/>
  <c r="I7" i="2"/>
  <c r="J33" i="2" l="1"/>
  <c r="J29" i="2"/>
  <c r="J25" i="2"/>
  <c r="J31" i="2"/>
  <c r="J15" i="2"/>
  <c r="J13" i="2"/>
  <c r="J11" i="2"/>
  <c r="E14" i="2"/>
  <c r="E12" i="2"/>
  <c r="E10" i="2"/>
  <c r="E8" i="2"/>
  <c r="J6" i="2"/>
  <c r="J5" i="2"/>
  <c r="D8" i="2" l="1"/>
  <c r="G8" i="2"/>
  <c r="H8" i="2"/>
  <c r="C8" i="2"/>
  <c r="H16" i="2"/>
  <c r="G16" i="2"/>
  <c r="D16" i="2"/>
  <c r="C16" i="2"/>
  <c r="H14" i="2"/>
  <c r="G14" i="2"/>
  <c r="D14" i="2"/>
  <c r="C14" i="2"/>
  <c r="H12" i="2"/>
  <c r="G12" i="2"/>
  <c r="D12" i="2"/>
  <c r="C12" i="2"/>
  <c r="H10" i="2"/>
  <c r="G10" i="2"/>
  <c r="D10" i="2"/>
  <c r="C10" i="2"/>
  <c r="J7" i="2"/>
  <c r="J14" i="2" s="1"/>
  <c r="I14" i="2"/>
  <c r="I16" i="2"/>
  <c r="I12" i="2"/>
  <c r="I9" i="2"/>
  <c r="J9" i="2" s="1"/>
  <c r="I10" i="2" l="1"/>
  <c r="J10" i="2"/>
  <c r="J16" i="2"/>
  <c r="J8" i="2"/>
</calcChain>
</file>

<file path=xl/sharedStrings.xml><?xml version="1.0" encoding="utf-8"?>
<sst xmlns="http://schemas.openxmlformats.org/spreadsheetml/2006/main" count="49" uniqueCount="24">
  <si>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</si>
  <si>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</si>
  <si>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</si>
  <si>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</si>
  <si>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</si>
  <si>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</si>
  <si>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</si>
  <si>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</si>
  <si>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</si>
  <si>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</si>
  <si>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</si>
  <si>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</si>
  <si>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</si>
  <si>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</si>
  <si>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</si>
  <si>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</si>
  <si>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</si>
  <si>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(Rupees in Lakhs)</t>
  </si>
  <si>
    <t>Aggregate Advances including Credit Utilize</t>
  </si>
  <si>
    <t>CD Ratio (CDR 2)</t>
  </si>
  <si>
    <t>Payment Bank</t>
  </si>
  <si>
    <t>Small F Bank</t>
  </si>
  <si>
    <t>Details of Banking Profile in the FY 2024-25 as on 31.12.2024</t>
  </si>
  <si>
    <t>Details of Banking Profile in the FY 2024-25 as on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</si>
</sst>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2" fontId="3" fillId="2" borderId="2" xfId="0" applyNumberFormat="1" applyFont="1" applyFill="1" applyBorder="1" applyAlignment="1">
      <alignment horizontal="right" wrapText="1"/>
    </xf>
    <xf numFmtId="2" fontId="3" fillId="2" borderId="8" xfId="0" applyNumberFormat="1" applyFon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/>
    <xf numFmtId="0" fontId="4" fillId="2" borderId="4" xfId="1" applyFont="1" applyFill="1" applyBorder="1" applyAlignment="1">
      <alignment horizontal="center"/>
    </xf>
    <xf numFmtId="0" fontId="4" fillId="2" borderId="4" xfId="1" applyFont="1" applyFill="1" applyBorder="1" applyAlignment="1">
      <alignment wrapText="1"/>
    </xf>
    <xf numFmtId="0" fontId="4" fillId="2" borderId="7" xfId="1" applyFont="1" applyFill="1" applyBorder="1" applyAlignment="1">
      <alignment horizontal="center"/>
    </xf>
    <xf numFmtId="0" fontId="4" fillId="2" borderId="7" xfId="1" applyFont="1" applyFill="1" applyBorder="1"/>
    <xf numFmtId="2" fontId="1" fillId="2" borderId="0" xfId="0" applyNumberFormat="1" applyFont="1" applyFill="1"/>
    <xf numFmtId="0" fontId="4" fillId="2" borderId="1" xfId="1" applyFont="1" applyFill="1" applyBorder="1" applyAlignment="1">
      <alignment wrapText="1"/>
    </xf>
    <xf numFmtId="1" fontId="4" fillId="2" borderId="1" xfId="1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1" xfId="1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right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" xfId="1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right" wrapText="1"/>
    </xf>
    <xf numFmtId="2" fontId="0" fillId="0" borderId="8" xfId="0" applyNumberFormat="1" applyBorder="1" applyAlignment="1">
      <alignment horizontal="right" wrapText="1"/>
    </xf>
    <xf numFmtId="2" fontId="4" fillId="0" borderId="7" xfId="1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right" wrapText="1"/>
    </xf>
    <xf numFmtId="2" fontId="4" fillId="0" borderId="7" xfId="0" applyNumberFormat="1" applyFont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3" zoomScale="96" zoomScaleNormal="96" workbookViewId="0">
      <selection activeCell="N14" sqref="N14"/>
    </sheetView>
  </sheetViews>
  <sheetFormatPr defaultColWidth="9.109375" defaultRowHeight="23.4" x14ac:dyDescent="0.45"/>
  <cols>
    <col min="1" max="1" width="4.6640625" style="2" customWidth="1"/>
    <col min="2" max="2" width="25.44140625" style="1" customWidth="1"/>
    <col min="3" max="3" width="11.33203125" style="1" bestFit="1" customWidth="1"/>
    <col min="4" max="4" width="11.5546875" style="1" customWidth="1"/>
    <col min="5" max="5" width="9.33203125" style="1" customWidth="1"/>
    <col min="6" max="6" width="9.21875" style="1" customWidth="1"/>
    <col min="7" max="7" width="10.77734375" style="1" customWidth="1"/>
    <col min="8" max="8" width="9.5546875" style="1" customWidth="1"/>
    <col min="9" max="9" width="10.33203125" style="1" customWidth="1"/>
    <col min="10" max="10" width="11.44140625" style="1" customWidth="1"/>
    <col min="11" max="13" width="9.109375" style="1"/>
    <col min="14" max="14" width="9.109375" style="1" customWidth="1"/>
    <col min="15" max="16384" width="9.109375" style="1"/>
  </cols>
  <sheetData>
    <row r="1" spans="1:12" ht="40.200000000000003" customHeight="1" x14ac:dyDescent="0.3">
      <c r="A1" s="50">
        <v>4</v>
      </c>
      <c r="B1" s="50"/>
      <c r="C1" s="50"/>
      <c r="D1" s="50"/>
      <c r="E1" s="50"/>
      <c r="F1" s="50"/>
      <c r="G1" s="50"/>
      <c r="H1" s="50"/>
      <c r="I1" s="50"/>
      <c r="J1" s="50"/>
    </row>
    <row r="2" spans="1:12" ht="34.799999999999997" customHeight="1" x14ac:dyDescent="0.3">
      <c r="A2" s="51" t="s">
        <v>23</v>
      </c>
      <c r="B2" s="52"/>
      <c r="C2" s="52"/>
      <c r="D2" s="52"/>
      <c r="E2" s="52"/>
      <c r="F2" s="52"/>
      <c r="G2" s="52"/>
      <c r="H2" s="52"/>
      <c r="I2" s="52"/>
      <c r="J2" s="53"/>
    </row>
    <row r="3" spans="1:12" ht="31.2" customHeight="1" x14ac:dyDescent="0.3">
      <c r="A3" s="47" t="s">
        <v>17</v>
      </c>
      <c r="B3" s="48"/>
      <c r="C3" s="48"/>
      <c r="D3" s="48"/>
      <c r="E3" s="48"/>
      <c r="F3" s="48"/>
      <c r="G3" s="48"/>
      <c r="H3" s="48"/>
      <c r="I3" s="48"/>
      <c r="J3" s="49"/>
    </row>
    <row r="4" spans="1:12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3" t="s">
        <v>21</v>
      </c>
      <c r="F4" s="3" t="s">
        <v>20</v>
      </c>
      <c r="G4" s="4" t="s">
        <v>1</v>
      </c>
      <c r="H4" s="3" t="s">
        <v>7</v>
      </c>
      <c r="I4" s="3" t="s">
        <v>8</v>
      </c>
      <c r="J4" s="4" t="s">
        <v>9</v>
      </c>
    </row>
    <row r="5" spans="1:12" ht="14.4" x14ac:dyDescent="0.3">
      <c r="A5" s="16">
        <v>1</v>
      </c>
      <c r="B5" s="17" t="s">
        <v>2</v>
      </c>
      <c r="C5" s="5">
        <v>126</v>
      </c>
      <c r="D5" s="5">
        <v>60</v>
      </c>
      <c r="E5" s="5">
        <v>5</v>
      </c>
      <c r="F5" s="5">
        <v>10</v>
      </c>
      <c r="G5" s="5">
        <v>34</v>
      </c>
      <c r="H5" s="5">
        <v>37</v>
      </c>
      <c r="I5" s="5">
        <v>0</v>
      </c>
      <c r="J5" s="24">
        <f>C5+D5+G5+H5+I5+E5+F5</f>
        <v>272</v>
      </c>
    </row>
    <row r="6" spans="1:12" ht="14.4" x14ac:dyDescent="0.3">
      <c r="A6" s="16">
        <v>2</v>
      </c>
      <c r="B6" s="17" t="s">
        <v>10</v>
      </c>
      <c r="C6" s="30">
        <v>2592937.89</v>
      </c>
      <c r="D6" s="30">
        <v>562820.78</v>
      </c>
      <c r="E6" s="30">
        <v>3712.29</v>
      </c>
      <c r="F6" s="31">
        <v>0</v>
      </c>
      <c r="G6" s="30">
        <v>151230.54</v>
      </c>
      <c r="H6" s="30">
        <v>60122.15</v>
      </c>
      <c r="I6" s="32">
        <v>0</v>
      </c>
      <c r="J6" s="33">
        <f>C6+D6+G6+H6+I6+E6+F6</f>
        <v>3370823.65</v>
      </c>
    </row>
    <row r="7" spans="1:12" ht="28.2" customHeight="1" x14ac:dyDescent="0.3">
      <c r="A7" s="18">
        <v>3</v>
      </c>
      <c r="B7" s="19" t="s">
        <v>18</v>
      </c>
      <c r="C7" s="30">
        <v>924804.12</v>
      </c>
      <c r="D7" s="30">
        <v>136003.82</v>
      </c>
      <c r="E7" s="30">
        <v>1096.22</v>
      </c>
      <c r="F7" s="30">
        <v>0</v>
      </c>
      <c r="G7" s="30">
        <v>51500.32</v>
      </c>
      <c r="H7" s="30">
        <v>38476.26</v>
      </c>
      <c r="I7" s="34">
        <f>I11+I13</f>
        <v>195331.62</v>
      </c>
      <c r="J7" s="35">
        <f>C7+D7+G7+H7+I7+E7+F7</f>
        <v>1347212.36</v>
      </c>
    </row>
    <row r="8" spans="1:12" ht="14.4" x14ac:dyDescent="0.3">
      <c r="A8" s="16">
        <v>4</v>
      </c>
      <c r="B8" s="17" t="s">
        <v>19</v>
      </c>
      <c r="C8" s="36">
        <f>C7/C6*100</f>
        <v>35.666265804770198</v>
      </c>
      <c r="D8" s="36">
        <f t="shared" ref="D8:H8" si="0">D7/D6*100</f>
        <v>24.164676364650216</v>
      </c>
      <c r="E8" s="36">
        <f t="shared" si="0"/>
        <v>29.529481802337642</v>
      </c>
      <c r="F8" s="36">
        <v>0</v>
      </c>
      <c r="G8" s="36">
        <f t="shared" si="0"/>
        <v>34.054179797281684</v>
      </c>
      <c r="H8" s="36">
        <f t="shared" si="0"/>
        <v>63.996813154552854</v>
      </c>
      <c r="I8" s="36">
        <v>0</v>
      </c>
      <c r="J8" s="37">
        <f>J7/J6*100</f>
        <v>39.966859731745394</v>
      </c>
    </row>
    <row r="9" spans="1:12" ht="14.4" x14ac:dyDescent="0.3">
      <c r="A9" s="16">
        <v>5</v>
      </c>
      <c r="B9" s="17" t="s">
        <v>11</v>
      </c>
      <c r="C9" s="36">
        <f>C11+C13+C15</f>
        <v>289648.24</v>
      </c>
      <c r="D9" s="36">
        <f t="shared" ref="D9:H9" si="1">D11+D13+D15</f>
        <v>25637.809999999998</v>
      </c>
      <c r="E9" s="36">
        <f t="shared" si="1"/>
        <v>549.59999999999991</v>
      </c>
      <c r="F9" s="36">
        <f t="shared" si="1"/>
        <v>0</v>
      </c>
      <c r="G9" s="36">
        <f t="shared" si="1"/>
        <v>23797.01</v>
      </c>
      <c r="H9" s="36">
        <f t="shared" si="1"/>
        <v>19445.47</v>
      </c>
      <c r="I9" s="36">
        <f>I7</f>
        <v>195331.62</v>
      </c>
      <c r="J9" s="38">
        <f>C9+D9+G9+H9+I9+E9+F9</f>
        <v>554409.75</v>
      </c>
      <c r="L9" s="22"/>
    </row>
    <row r="10" spans="1:12" ht="14.4" x14ac:dyDescent="0.3">
      <c r="A10" s="16"/>
      <c r="B10" s="17" t="s">
        <v>12</v>
      </c>
      <c r="C10" s="36">
        <f t="shared" ref="C10:I10" si="2">C9/C7*100</f>
        <v>31.319955624765168</v>
      </c>
      <c r="D10" s="36">
        <f t="shared" si="2"/>
        <v>18.850801396607828</v>
      </c>
      <c r="E10" s="36">
        <f t="shared" si="2"/>
        <v>50.135921621572301</v>
      </c>
      <c r="F10" s="36">
        <v>0</v>
      </c>
      <c r="G10" s="36">
        <f t="shared" si="2"/>
        <v>46.207499293208272</v>
      </c>
      <c r="H10" s="36">
        <f t="shared" si="2"/>
        <v>50.538877739156561</v>
      </c>
      <c r="I10" s="36">
        <f t="shared" si="2"/>
        <v>100</v>
      </c>
      <c r="J10" s="39">
        <f>J9/J7*100</f>
        <v>41.15236516980886</v>
      </c>
    </row>
    <row r="11" spans="1:12" ht="14.4" x14ac:dyDescent="0.3">
      <c r="A11" s="16">
        <v>6</v>
      </c>
      <c r="B11" s="17" t="s">
        <v>13</v>
      </c>
      <c r="C11" s="36">
        <v>38362.839999999997</v>
      </c>
      <c r="D11" s="36">
        <v>2126.35</v>
      </c>
      <c r="E11" s="36">
        <v>0.04</v>
      </c>
      <c r="F11" s="36">
        <v>0</v>
      </c>
      <c r="G11" s="36">
        <v>8071.09</v>
      </c>
      <c r="H11" s="36">
        <v>13882.21</v>
      </c>
      <c r="I11" s="36">
        <v>185939.01</v>
      </c>
      <c r="J11" s="38">
        <f>C11+D11+G11+H11+I11+E11+F11</f>
        <v>248381.54</v>
      </c>
    </row>
    <row r="12" spans="1:12" ht="14.4" x14ac:dyDescent="0.3">
      <c r="A12" s="16"/>
      <c r="B12" s="17" t="s">
        <v>14</v>
      </c>
      <c r="C12" s="36">
        <f t="shared" ref="C12:I12" si="3">C11/C7*100</f>
        <v>4.1482124884997269</v>
      </c>
      <c r="D12" s="36">
        <f t="shared" si="3"/>
        <v>1.5634487325429534</v>
      </c>
      <c r="E12" s="36">
        <f t="shared" si="3"/>
        <v>3.6489025925452922E-3</v>
      </c>
      <c r="F12" s="36">
        <v>0</v>
      </c>
      <c r="G12" s="36">
        <f t="shared" si="3"/>
        <v>15.671922038542673</v>
      </c>
      <c r="H12" s="36">
        <f t="shared" si="3"/>
        <v>36.079936043679915</v>
      </c>
      <c r="I12" s="36">
        <f t="shared" si="3"/>
        <v>95.191454409685434</v>
      </c>
      <c r="J12" s="39">
        <f>J11/J7*100</f>
        <v>18.436702881793632</v>
      </c>
    </row>
    <row r="13" spans="1:12" ht="14.4" x14ac:dyDescent="0.3">
      <c r="A13" s="16">
        <v>7</v>
      </c>
      <c r="B13" s="17" t="s">
        <v>15</v>
      </c>
      <c r="C13" s="36">
        <v>236210.27</v>
      </c>
      <c r="D13" s="36">
        <v>22380.12</v>
      </c>
      <c r="E13" s="36">
        <v>549.55999999999995</v>
      </c>
      <c r="F13" s="36">
        <v>0</v>
      </c>
      <c r="G13" s="36">
        <v>15048.26</v>
      </c>
      <c r="H13" s="36">
        <v>330.62</v>
      </c>
      <c r="I13" s="36">
        <v>9392.61</v>
      </c>
      <c r="J13" s="38">
        <f>C13+D13+G13+H13+I13+E13+F13</f>
        <v>283911.43999999994</v>
      </c>
    </row>
    <row r="14" spans="1:12" ht="14.4" x14ac:dyDescent="0.3">
      <c r="A14" s="16"/>
      <c r="B14" s="17" t="s">
        <v>14</v>
      </c>
      <c r="C14" s="36">
        <f t="shared" ref="C14:I14" si="4">C13/C7*100</f>
        <v>25.541654161315801</v>
      </c>
      <c r="D14" s="36">
        <f t="shared" si="4"/>
        <v>16.455508382043973</v>
      </c>
      <c r="E14" s="36">
        <f t="shared" si="4"/>
        <v>50.132272718979763</v>
      </c>
      <c r="F14" s="36">
        <v>0</v>
      </c>
      <c r="G14" s="36">
        <f t="shared" si="4"/>
        <v>29.219740770542785</v>
      </c>
      <c r="H14" s="36">
        <f t="shared" si="4"/>
        <v>0.85928310080033765</v>
      </c>
      <c r="I14" s="36">
        <f t="shared" si="4"/>
        <v>4.808545590314564</v>
      </c>
      <c r="J14" s="39">
        <f>J13/J7*100</f>
        <v>21.073993115680732</v>
      </c>
    </row>
    <row r="15" spans="1:12" ht="14.4" x14ac:dyDescent="0.3">
      <c r="A15" s="20">
        <v>8</v>
      </c>
      <c r="B15" s="21" t="s">
        <v>16</v>
      </c>
      <c r="C15" s="40">
        <v>15075.13</v>
      </c>
      <c r="D15" s="40">
        <v>1131.3399999999999</v>
      </c>
      <c r="E15" s="40">
        <v>0</v>
      </c>
      <c r="F15" s="36">
        <v>0</v>
      </c>
      <c r="G15" s="41">
        <v>677.66</v>
      </c>
      <c r="H15" s="40">
        <v>5232.6400000000003</v>
      </c>
      <c r="I15" s="40">
        <v>0</v>
      </c>
      <c r="J15" s="42">
        <f>C15+D15+G15+H15+I15+E15+F15</f>
        <v>22116.77</v>
      </c>
    </row>
    <row r="16" spans="1:12" ht="14.4" x14ac:dyDescent="0.3">
      <c r="A16" s="20"/>
      <c r="B16" s="21" t="s">
        <v>14</v>
      </c>
      <c r="C16" s="43">
        <f t="shared" ref="C16:I16" si="5">C15/C7*100</f>
        <v>1.6300889749496357</v>
      </c>
      <c r="D16" s="43">
        <f t="shared" si="5"/>
        <v>0.83184428202090188</v>
      </c>
      <c r="E16" s="43">
        <v>0</v>
      </c>
      <c r="F16" s="40">
        <v>0</v>
      </c>
      <c r="G16" s="43">
        <f>G15/G7*100</f>
        <v>1.3158364841228172</v>
      </c>
      <c r="H16" s="43">
        <f t="shared" si="5"/>
        <v>13.599658594676301</v>
      </c>
      <c r="I16" s="43">
        <f t="shared" si="5"/>
        <v>0</v>
      </c>
      <c r="J16" s="44">
        <f>J15/J7*100</f>
        <v>1.6416691723344936</v>
      </c>
    </row>
    <row r="17" spans="1:10" ht="14.4" x14ac:dyDescent="0.3">
      <c r="A17" s="11"/>
      <c r="B17" s="12"/>
      <c r="C17" s="12"/>
      <c r="D17" s="12"/>
      <c r="E17" s="12"/>
      <c r="F17" s="12"/>
      <c r="G17" s="12"/>
      <c r="H17" s="12"/>
      <c r="I17" s="12"/>
      <c r="J17" s="13"/>
    </row>
    <row r="18" spans="1:10" ht="97.2" customHeight="1" x14ac:dyDescent="0.5">
      <c r="A18" s="54" t="s">
        <v>3</v>
      </c>
      <c r="B18" s="55"/>
      <c r="C18" s="55"/>
      <c r="D18" s="55"/>
      <c r="E18" s="55"/>
      <c r="F18" s="55"/>
      <c r="G18" s="55"/>
      <c r="H18" s="55"/>
      <c r="I18" s="55"/>
      <c r="J18" s="56"/>
    </row>
    <row r="19" spans="1:10" ht="25.2" customHeight="1" x14ac:dyDescent="0.3">
      <c r="A19" s="57" t="s">
        <v>22</v>
      </c>
      <c r="B19" s="58"/>
      <c r="C19" s="58"/>
      <c r="D19" s="58"/>
      <c r="E19" s="58"/>
      <c r="F19" s="58"/>
      <c r="G19" s="58"/>
      <c r="H19" s="58"/>
      <c r="I19" s="58"/>
      <c r="J19" s="59"/>
    </row>
    <row r="20" spans="1:10" ht="19.8" customHeight="1" x14ac:dyDescent="0.3">
      <c r="A20" s="47" t="s">
        <v>17</v>
      </c>
      <c r="B20" s="48"/>
      <c r="C20" s="48"/>
      <c r="D20" s="48"/>
      <c r="E20" s="48"/>
      <c r="F20" s="48"/>
      <c r="G20" s="48"/>
      <c r="H20" s="48"/>
      <c r="I20" s="48"/>
      <c r="J20" s="49"/>
    </row>
    <row r="21" spans="1:10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3" t="s">
        <v>21</v>
      </c>
      <c r="F21" s="3" t="s">
        <v>20</v>
      </c>
      <c r="G21" s="4" t="s">
        <v>1</v>
      </c>
      <c r="H21" s="3" t="s">
        <v>7</v>
      </c>
      <c r="I21" s="3" t="s">
        <v>8</v>
      </c>
      <c r="J21" s="4" t="s">
        <v>9</v>
      </c>
    </row>
    <row r="22" spans="1:10" ht="14.4" x14ac:dyDescent="0.3">
      <c r="A22" s="16">
        <v>1</v>
      </c>
      <c r="B22" s="17" t="s">
        <v>2</v>
      </c>
      <c r="C22" s="5">
        <v>123</v>
      </c>
      <c r="D22" s="5">
        <v>59</v>
      </c>
      <c r="E22" s="5">
        <v>5</v>
      </c>
      <c r="F22" s="5">
        <v>10</v>
      </c>
      <c r="G22" s="5">
        <v>34</v>
      </c>
      <c r="H22" s="5">
        <v>37</v>
      </c>
      <c r="I22" s="5">
        <v>0</v>
      </c>
      <c r="J22" s="24">
        <f>C22+D22+G22+H22+I22+E22+F22</f>
        <v>268</v>
      </c>
    </row>
    <row r="23" spans="1:10" ht="14.4" x14ac:dyDescent="0.3">
      <c r="A23" s="16">
        <v>2</v>
      </c>
      <c r="B23" s="17" t="s">
        <v>10</v>
      </c>
      <c r="C23" s="6">
        <v>1966989.89</v>
      </c>
      <c r="D23" s="6">
        <v>458447</v>
      </c>
      <c r="E23" s="6">
        <v>2754.02</v>
      </c>
      <c r="F23" s="6">
        <v>0</v>
      </c>
      <c r="G23" s="7">
        <v>127097.15</v>
      </c>
      <c r="H23" s="6">
        <v>55736.91</v>
      </c>
      <c r="I23" s="8">
        <v>0</v>
      </c>
      <c r="J23" s="25">
        <f>C23+D23+G23+H23+I23+E23+F23</f>
        <v>2611024.9699999997</v>
      </c>
    </row>
    <row r="24" spans="1:10" ht="28.8" x14ac:dyDescent="0.3">
      <c r="A24" s="16">
        <v>3</v>
      </c>
      <c r="B24" s="23" t="s">
        <v>18</v>
      </c>
      <c r="C24" s="14">
        <v>884537.97</v>
      </c>
      <c r="D24" s="14">
        <v>130141.23</v>
      </c>
      <c r="E24" s="14">
        <v>2301.6999999999998</v>
      </c>
      <c r="F24" s="14">
        <v>0</v>
      </c>
      <c r="G24" s="14">
        <v>48236.92</v>
      </c>
      <c r="H24" s="14">
        <v>41744.959999999999</v>
      </c>
      <c r="I24" s="15">
        <f>I28+I30</f>
        <v>166092.92000000001</v>
      </c>
      <c r="J24" s="26">
        <f>C24+D24+G24+H24+I24+E24+F24</f>
        <v>1273055.6999999997</v>
      </c>
    </row>
    <row r="25" spans="1:10" ht="14.4" x14ac:dyDescent="0.3">
      <c r="A25" s="16">
        <v>4</v>
      </c>
      <c r="B25" s="17" t="s">
        <v>19</v>
      </c>
      <c r="C25" s="9">
        <f>C24/C23*100</f>
        <v>44.96911623678961</v>
      </c>
      <c r="D25" s="9">
        <f t="shared" ref="D25:E25" si="6">D24/D23*100</f>
        <v>28.387410104112359</v>
      </c>
      <c r="E25" s="9">
        <f t="shared" si="6"/>
        <v>83.576008888824333</v>
      </c>
      <c r="F25" s="9">
        <v>0</v>
      </c>
      <c r="G25" s="9">
        <f t="shared" ref="G25:H25" si="7">G24/G23*100</f>
        <v>37.952794378158757</v>
      </c>
      <c r="H25" s="9">
        <f t="shared" si="7"/>
        <v>74.896437567134583</v>
      </c>
      <c r="I25" s="9">
        <v>0</v>
      </c>
      <c r="J25" s="28">
        <f>J24/J23*100</f>
        <v>48.75693318245056</v>
      </c>
    </row>
    <row r="26" spans="1:10" ht="14.4" x14ac:dyDescent="0.3">
      <c r="A26" s="16">
        <v>5</v>
      </c>
      <c r="B26" s="17" t="s">
        <v>11</v>
      </c>
      <c r="C26" s="9">
        <f>C28+C30+C32</f>
        <v>275946.71000000002</v>
      </c>
      <c r="D26" s="9">
        <f t="shared" ref="D26:H26" si="8">D28+D30+D32</f>
        <v>23709.109999999997</v>
      </c>
      <c r="E26" s="9">
        <f t="shared" si="8"/>
        <v>670.31999999999994</v>
      </c>
      <c r="F26" s="9">
        <f t="shared" si="8"/>
        <v>0</v>
      </c>
      <c r="G26" s="9">
        <f t="shared" si="8"/>
        <v>15987.050000000001</v>
      </c>
      <c r="H26" s="9">
        <f t="shared" si="8"/>
        <v>23429.96</v>
      </c>
      <c r="I26" s="9">
        <f>I24</f>
        <v>166092.92000000001</v>
      </c>
      <c r="J26" s="27">
        <f>C26+D26+G26+H26+I26+E26+F26</f>
        <v>505836.07</v>
      </c>
    </row>
    <row r="27" spans="1:10" ht="14.4" x14ac:dyDescent="0.3">
      <c r="A27" s="16"/>
      <c r="B27" s="17" t="s">
        <v>12</v>
      </c>
      <c r="C27" s="9">
        <f t="shared" ref="C27:E27" si="9">C26/C24*100</f>
        <v>31.19670600460487</v>
      </c>
      <c r="D27" s="9">
        <f t="shared" si="9"/>
        <v>18.217985184249446</v>
      </c>
      <c r="E27" s="9">
        <f t="shared" si="9"/>
        <v>29.12282226180649</v>
      </c>
      <c r="F27" s="9">
        <v>0</v>
      </c>
      <c r="G27" s="9">
        <f t="shared" ref="G27:I27" si="10">G26/G24*100</f>
        <v>33.142766992585763</v>
      </c>
      <c r="H27" s="9">
        <f t="shared" si="10"/>
        <v>56.12644017385572</v>
      </c>
      <c r="I27" s="9">
        <f t="shared" si="10"/>
        <v>100</v>
      </c>
      <c r="J27" s="29">
        <f>J26/J24*100</f>
        <v>39.734009281761992</v>
      </c>
    </row>
    <row r="28" spans="1:10" ht="14.4" x14ac:dyDescent="0.3">
      <c r="A28" s="16">
        <v>6</v>
      </c>
      <c r="B28" s="17" t="s">
        <v>13</v>
      </c>
      <c r="C28" s="9">
        <v>37191.910000000003</v>
      </c>
      <c r="D28" s="9">
        <v>2425.17</v>
      </c>
      <c r="E28" s="9">
        <v>0.56000000000000005</v>
      </c>
      <c r="F28" s="9">
        <v>0</v>
      </c>
      <c r="G28" s="9">
        <v>3836.2</v>
      </c>
      <c r="H28" s="9">
        <v>17009.48</v>
      </c>
      <c r="I28" s="9">
        <v>156515.51</v>
      </c>
      <c r="J28" s="27">
        <f>C28+D28+G28+H28+I28+E28+F28</f>
        <v>216978.83000000002</v>
      </c>
    </row>
    <row r="29" spans="1:10" ht="14.4" x14ac:dyDescent="0.3">
      <c r="A29" s="16"/>
      <c r="B29" s="17" t="s">
        <v>14</v>
      </c>
      <c r="C29" s="9">
        <f t="shared" ref="C29:E29" si="11">C28/C24*100</f>
        <v>4.2046708294500919</v>
      </c>
      <c r="D29" s="9">
        <f t="shared" si="11"/>
        <v>1.8634909167525158</v>
      </c>
      <c r="E29" s="9">
        <f t="shared" si="11"/>
        <v>2.4329843159403924E-2</v>
      </c>
      <c r="F29" s="9">
        <v>0</v>
      </c>
      <c r="G29" s="9">
        <f t="shared" ref="G29:I29" si="12">G28/G24*100</f>
        <v>7.95282949243028</v>
      </c>
      <c r="H29" s="9">
        <f t="shared" si="12"/>
        <v>40.746188282369893</v>
      </c>
      <c r="I29" s="9">
        <f t="shared" si="12"/>
        <v>94.233703640106995</v>
      </c>
      <c r="J29" s="29">
        <f>J28/J24*100</f>
        <v>17.043938454538953</v>
      </c>
    </row>
    <row r="30" spans="1:10" ht="14.4" x14ac:dyDescent="0.3">
      <c r="A30" s="16">
        <v>7</v>
      </c>
      <c r="B30" s="17" t="s">
        <v>15</v>
      </c>
      <c r="C30" s="9">
        <v>223884.2</v>
      </c>
      <c r="D30" s="9">
        <v>20074</v>
      </c>
      <c r="E30" s="9">
        <v>669.76</v>
      </c>
      <c r="F30" s="9">
        <v>0</v>
      </c>
      <c r="G30" s="9">
        <v>11595.77</v>
      </c>
      <c r="H30" s="9">
        <v>325.57</v>
      </c>
      <c r="I30" s="9">
        <v>9577.41</v>
      </c>
      <c r="J30" s="27">
        <f>C30+D30+G30+H30+I30+E30+F30</f>
        <v>266126.71000000002</v>
      </c>
    </row>
    <row r="31" spans="1:10" ht="14.4" x14ac:dyDescent="0.3">
      <c r="A31" s="16"/>
      <c r="B31" s="17" t="s">
        <v>14</v>
      </c>
      <c r="C31" s="10">
        <f t="shared" ref="C31:E31" si="13">C30/C24*100</f>
        <v>25.31086370435856</v>
      </c>
      <c r="D31" s="10">
        <f t="shared" si="13"/>
        <v>15.424781216529151</v>
      </c>
      <c r="E31" s="10">
        <f t="shared" si="13"/>
        <v>29.098492418647087</v>
      </c>
      <c r="F31" s="10">
        <v>0</v>
      </c>
      <c r="G31" s="10">
        <f t="shared" ref="G31:I31" si="14">G30/G24*100</f>
        <v>24.039200678650296</v>
      </c>
      <c r="H31" s="10">
        <f t="shared" si="14"/>
        <v>0.77990253194637149</v>
      </c>
      <c r="I31" s="10">
        <f t="shared" si="14"/>
        <v>5.7662963598930039</v>
      </c>
      <c r="J31" s="45">
        <f>J30/J24*100</f>
        <v>20.904561363654402</v>
      </c>
    </row>
    <row r="32" spans="1:10" ht="14.4" x14ac:dyDescent="0.3">
      <c r="A32" s="16">
        <v>8</v>
      </c>
      <c r="B32" s="17" t="s">
        <v>16</v>
      </c>
      <c r="C32" s="6">
        <v>14870.6</v>
      </c>
      <c r="D32" s="6">
        <v>1209.94</v>
      </c>
      <c r="E32" s="6">
        <v>0</v>
      </c>
      <c r="F32" s="6">
        <v>0</v>
      </c>
      <c r="G32" s="7">
        <v>555.08000000000004</v>
      </c>
      <c r="H32" s="6">
        <v>6094.91</v>
      </c>
      <c r="I32" s="6">
        <v>0</v>
      </c>
      <c r="J32" s="27">
        <f>C32+D32+G32+H32+I32+E32+F32</f>
        <v>22730.530000000002</v>
      </c>
    </row>
    <row r="33" spans="1:10" ht="14.4" x14ac:dyDescent="0.3">
      <c r="A33" s="16"/>
      <c r="B33" s="17" t="s">
        <v>14</v>
      </c>
      <c r="C33" s="6">
        <f t="shared" ref="C33:D33" si="15">C32/C24*100</f>
        <v>1.6811714707962171</v>
      </c>
      <c r="D33" s="6">
        <f t="shared" si="15"/>
        <v>0.92971305096778334</v>
      </c>
      <c r="E33" s="6">
        <v>0</v>
      </c>
      <c r="F33" s="6">
        <v>0</v>
      </c>
      <c r="G33" s="6">
        <f>G32/G24*100</f>
        <v>1.1507368215051874</v>
      </c>
      <c r="H33" s="6">
        <f t="shared" ref="H33:I33" si="16">H32/H24*100</f>
        <v>14.60034935953945</v>
      </c>
      <c r="I33" s="6">
        <f t="shared" si="16"/>
        <v>0</v>
      </c>
      <c r="J33" s="46">
        <f>J32/J24*100</f>
        <v>1.7855094635686408</v>
      </c>
    </row>
  </sheetData>
  <mergeCells count="6">
    <mergeCell ref="A20:J20"/>
    <mergeCell ref="A1:J1"/>
    <mergeCell ref="A2:J2"/>
    <mergeCell ref="A3:J3"/>
    <mergeCell ref="A18:J18"/>
    <mergeCell ref="A19:J19"/>
  </mergeCells>
  <printOptions horizontalCentered="1"/>
  <pageMargins left="0.25" right="0.25" top="0.75" bottom="0.75" header="0.3" footer="0.3"/>
  <pageSetup paperSize="9" scale="8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2025-05-30T07:14:47Z</dcterms:modified>
</cp:coreProperties>
</file>